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Dokumenty\!_pomahameludom.sk\!druha-vlna\opatrenia-2-4\21-12\"/>
    </mc:Choice>
  </mc:AlternateContent>
  <bookViews>
    <workbookView xWindow="11370" yWindow="0" windowWidth="22100" windowHeight="9780"/>
  </bookViews>
  <sheets>
    <sheet name="Form-P54-op2" sheetId="1" r:id="rId1"/>
  </sheets>
  <definedNames>
    <definedName name="_xlnm.Print_Titles" localSheetId="0">'Form-P54-op2'!#REF!</definedName>
    <definedName name="_xlnm.Print_Area" localSheetId="0">'Form-P54-op2'!$A$1:$J$20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8" i="1"/>
  <c r="P16" i="1"/>
  <c r="C18" i="1" l="1"/>
  <c r="C17" i="1"/>
  <c r="C19" i="1" s="1"/>
  <c r="H19" i="1" l="1"/>
  <c r="P7" i="1" l="1"/>
  <c r="R7" i="1"/>
  <c r="R15" i="1" l="1"/>
  <c r="P15" i="1"/>
  <c r="R14" i="1"/>
  <c r="P14" i="1"/>
  <c r="R13" i="1"/>
  <c r="P13" i="1"/>
  <c r="R12" i="1"/>
  <c r="P12" i="1"/>
  <c r="R11" i="1"/>
  <c r="P11" i="1"/>
  <c r="R10" i="1"/>
  <c r="P10" i="1"/>
  <c r="R9" i="1"/>
  <c r="P9" i="1"/>
  <c r="R8" i="1"/>
  <c r="P8" i="1"/>
  <c r="R6" i="1"/>
  <c r="P6" i="1"/>
  <c r="R5" i="1"/>
  <c r="P5" i="1"/>
  <c r="R4" i="1"/>
  <c r="P4" i="1"/>
</calcChain>
</file>

<file path=xl/sharedStrings.xml><?xml version="1.0" encoding="utf-8"?>
<sst xmlns="http://schemas.openxmlformats.org/spreadsheetml/2006/main" count="74" uniqueCount="63">
  <si>
    <t>3/2020</t>
  </si>
  <si>
    <t>verzia</t>
  </si>
  <si>
    <t>rok:</t>
  </si>
  <si>
    <t>mesiac:</t>
  </si>
  <si>
    <t>popis</t>
  </si>
  <si>
    <t>Mesiac/Rok</t>
  </si>
  <si>
    <t>Prac.dni</t>
  </si>
  <si>
    <t>Prac.hod.</t>
  </si>
  <si>
    <t>Áno</t>
  </si>
  <si>
    <t>IČO:</t>
  </si>
  <si>
    <t>01</t>
  </si>
  <si>
    <t>január</t>
  </si>
  <si>
    <t>Nie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</si>
  <si>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</si>
  <si>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02</t>
  </si>
  <si>
    <t>február</t>
  </si>
  <si>
    <t>03</t>
  </si>
  <si>
    <t>marec</t>
  </si>
  <si>
    <t>04</t>
  </si>
  <si>
    <t>apríl</t>
  </si>
  <si>
    <t>Priezvisko:</t>
  </si>
  <si>
    <t>Meno:</t>
  </si>
  <si>
    <t>Rodné číslo:</t>
  </si>
  <si>
    <t>05</t>
  </si>
  <si>
    <t>máj</t>
  </si>
  <si>
    <t>%</t>
  </si>
  <si>
    <t>EUR</t>
  </si>
  <si>
    <t>06</t>
  </si>
  <si>
    <t>jún</t>
  </si>
  <si>
    <t>Číslo dohody:</t>
  </si>
  <si>
    <t>07</t>
  </si>
  <si>
    <t>júl</t>
  </si>
  <si>
    <t>08</t>
  </si>
  <si>
    <t>august</t>
  </si>
  <si>
    <t>Výkaz za mesiac / rok:</t>
  </si>
  <si>
    <t>09</t>
  </si>
  <si>
    <t>september</t>
  </si>
  <si>
    <t>10</t>
  </si>
  <si>
    <t>október</t>
  </si>
  <si>
    <t>Spôsob výpočtu poklesu tržieb:</t>
  </si>
  <si>
    <t>11</t>
  </si>
  <si>
    <t>november</t>
  </si>
  <si>
    <t>12</t>
  </si>
  <si>
    <t>december</t>
  </si>
  <si>
    <t>Celková tržba za predchádzajúce obdobie podľa účtovníctva:</t>
  </si>
  <si>
    <t>Celková tržba za vykazované obdobie podľa účtovníctva:</t>
  </si>
  <si>
    <t>Celkový pokles tržby:</t>
  </si>
  <si>
    <t>Kategória poklesu tržby:</t>
  </si>
  <si>
    <t>Požadovaná výška príspevku spolu:</t>
  </si>
  <si>
    <r>
      <t>Výkaz pre priznanie finančného príspevku - opatrenie č.2</t>
    </r>
    <r>
      <rPr>
        <u/>
        <sz val="12"/>
        <rFont val="Times New Roman"/>
        <family val="1"/>
        <charset val="238"/>
      </rPr>
      <t/>
    </r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</si>
  <si>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</si>
  <si>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4až9/2020</t>
  </si>
  <si>
    <t>10+/2020</t>
  </si>
  <si>
    <t>Čistý príjem z pracovného pomeru za žiadaný kalendárny mesiac:</t>
  </si>
  <si>
    <t>30.11.2020</t>
  </si>
  <si>
    <t>6. Porovnáva sa tržba za september 2021 s tržbou za vykazovaný mesiac – oprávnení sú iba tí, ktorí začali vykonávať zárobkovú činnosť v roku 2021, najneskôr k 01.10.2021</t>
  </si>
  <si>
    <t xml:space="preserve"> 11 / 2021</t>
  </si>
  <si>
    <t>Zaslaním tohto výkazu potvrdzujete, že ste sa oboznámili a súhlasíte s podmienkami v zmysle Schémy štátnej pomoci pre dočasnú pomoc na podporu udržania zamestnanosti a podporu samostatne zárobkovo činných osôb v období situácie spôsobenej nákazou Covid-19 č. SA. 63294 (2021/N) v znení Dodatku č. 1, 2 a 3, zverejnenou v Obchodnom vestníku 125/2021, a podmienkami v zmysle Oznámenia o možnosti predkladania žiadosti o poskytnutie finančného príspevku v rámci projektu „Prvá pomoc“, č. 22B/2021/§54/PP, aktualizácia č. 21B z 1.12.2021, ktoré schválila vláda SR uznesením č. 682/2021. Aktuálne podmienky projektu „Prvá pomoc“ nájdete na www.pomahameludom.sk.</t>
  </si>
  <si>
    <t>1. Porovnáva sa tržba za vykazovaný mesiac v roku 2021 s tržbou za rovnaký mesiac roka 2019 alebo 2020 (napr. pre vykazované obdobie 01/2021 - predchádzajúce je 01/2019, resp. 01/2020)</t>
  </si>
  <si>
    <t>2. Porovnáva sa priemer tržby v roku 2019 alebo 2020 (t.j. 1/12 tržieb za rok 2019 alebo 2020) s tržbou za vykazovaný mesiac - oprávnení sú iba tí, ktorí vykonávali zárobkovú činnosť celý rok 2019, resp. 2020</t>
  </si>
  <si>
    <t>3. Porovnáva sa tržba za február 2020 s tržbou za vykazovaný mesiac - oprávnení sú iba tí, ktorí vykonávali zárobkovú činnosť len časť roka 2019 alebo len časť roka 2020, najneskôr k 01.02.2020</t>
  </si>
  <si>
    <t>4. Porovnáva sa tržba za september 2020 s tržbou za vykazovaný mesiac – oprávnení sú iba tí, ktorí vykonávali zárobkovú činnosť len časť roka 2019 alebo len časť roka 2020, najneskôr k 02.09.2020</t>
  </si>
  <si>
    <t>5. Porovnáva sa tržba za december 2020, január 2021 alebo február 2021 s tržbou za vykazovaný mesiac – oprávnení sú iba tí, ktorí začali vykonávať zárobkovú činnosť po 02.09.2020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</si>
</sst>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sz val="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vertical="center" wrapText="1"/>
    </xf>
    <xf numFmtId="165" fontId="16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 applyProtection="1"/>
    <xf numFmtId="0" fontId="10" fillId="0" borderId="0" xfId="0" applyFont="1" applyBorder="1" applyAlignment="1">
      <alignment horizontal="right" vertical="center"/>
    </xf>
    <xf numFmtId="0" fontId="13" fillId="0" borderId="1" xfId="1" applyNumberFormat="1" applyFont="1" applyBorder="1" applyAlignment="1" applyProtection="1">
      <alignment horizontal="center"/>
    </xf>
    <xf numFmtId="0" fontId="8" fillId="0" borderId="0" xfId="0" applyFont="1" applyFill="1" applyAlignment="1">
      <alignment horizontal="center" vertical="center"/>
    </xf>
    <xf numFmtId="164" fontId="10" fillId="0" borderId="1" xfId="0" applyNumberFormat="1" applyFont="1" applyBorder="1" applyAlignment="1" applyProtection="1">
      <alignment vertical="center"/>
    </xf>
    <xf numFmtId="165" fontId="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13" fillId="0" borderId="1" xfId="0" applyNumberFormat="1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166" fontId="17" fillId="0" borderId="0" xfId="0" applyNumberFormat="1" applyFont="1" applyBorder="1" applyAlignment="1" applyProtection="1">
      <alignment vertical="top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wrapText="1"/>
    </xf>
    <xf numFmtId="0" fontId="10" fillId="0" borderId="0" xfId="0" applyFont="1" applyFill="1" applyBorder="1" applyAlignment="1">
      <alignment vertical="center" wrapText="1"/>
    </xf>
    <xf numFmtId="164" fontId="12" fillId="0" borderId="1" xfId="0" applyNumberFormat="1" applyFont="1" applyBorder="1" applyAlignment="1" applyProtection="1">
      <alignment vertical="center"/>
      <protection locked="0"/>
    </xf>
  </cellXfs>
  <cellStyles count="2">
    <cellStyle name="Normálne" xfId="0" builtinId="0"/>
    <cellStyle name="Percentá" xfId="1" builtinId="5"/>
  </cellStyles>
  <dxfs count="5"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K8030"/>
  <sheetViews>
    <sheetView showGridLines="0" tabSelected="1" zoomScaleNormal="100" workbookViewId="0">
      <selection activeCell="C3" sqref="C3:I3"/>
    </sheetView>
  </sheetViews>
  <sheetFormatPr defaultColWidth="0" defaultRowHeight="13" zeroHeight="1" x14ac:dyDescent="0.25"/>
  <cols>
    <col min="1" max="1" width="4.7265625" style="2" customWidth="1"/>
    <col min="2" max="2" width="32.26953125" style="2" customWidth="1"/>
    <col min="3" max="3" width="17.453125" style="2" customWidth="1"/>
    <col min="4" max="4" width="11.7265625" style="2" customWidth="1"/>
    <col min="5" max="5" width="11" style="2" customWidth="1"/>
    <col min="6" max="6" width="19.7265625" style="2" customWidth="1"/>
    <col min="7" max="7" width="16" style="2" customWidth="1"/>
    <col min="8" max="8" width="15.7265625" style="2" customWidth="1"/>
    <col min="9" max="9" width="2.7265625" style="2" customWidth="1"/>
    <col min="10" max="10" width="2.1796875" style="2" customWidth="1"/>
    <col min="11" max="11" width="8.7265625" style="2" hidden="1" customWidth="1"/>
    <col min="12" max="12" width="11.26953125" style="2" hidden="1" customWidth="1"/>
    <col min="13" max="13" width="1.81640625" style="3" hidden="1" customWidth="1"/>
    <col min="14" max="14" width="2.54296875" style="3" hidden="1" customWidth="1"/>
    <col min="15" max="15" width="3.1796875" style="3" hidden="1" customWidth="1"/>
    <col min="16" max="16" width="3.54296875" style="3" hidden="1" customWidth="1"/>
    <col min="17" max="17" width="2.7265625" style="3" hidden="1" customWidth="1"/>
    <col min="18" max="18" width="2.81640625" style="3" hidden="1" customWidth="1"/>
    <col min="19" max="19" width="8.26953125" style="3" hidden="1" customWidth="1"/>
    <col min="20" max="21" width="9.1796875" style="3" hidden="1" customWidth="1"/>
    <col min="22" max="23" width="4.7265625" style="2" hidden="1" customWidth="1"/>
    <col min="24" max="24" width="12.54296875" style="2" hidden="1" customWidth="1"/>
    <col min="25" max="25" width="4.81640625" style="2" hidden="1" customWidth="1"/>
    <col min="26" max="26" width="6.54296875" style="2" hidden="1" customWidth="1"/>
    <col min="27" max="27" width="8.81640625" style="2" hidden="1" customWidth="1"/>
    <col min="28" max="28" width="10.1796875" style="2" hidden="1" customWidth="1"/>
    <col min="29" max="29" width="7.1796875" style="2" hidden="1" customWidth="1"/>
    <col min="30" max="30" width="10.1796875" style="2" hidden="1" customWidth="1"/>
    <col min="31" max="37" width="8.26953125" style="2" hidden="1" customWidth="1"/>
    <col min="38" max="16384" width="8.81640625" style="2" hidden="1"/>
  </cols>
  <sheetData>
    <row r="1" spans="1:27" ht="15.5" x14ac:dyDescent="0.2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1"/>
      <c r="V1" s="4" t="s">
        <v>0</v>
      </c>
      <c r="X1" s="43" t="s">
        <v>51</v>
      </c>
      <c r="Z1" s="43" t="s">
        <v>52</v>
      </c>
    </row>
    <row r="2" spans="1:27" s="3" customFormat="1" ht="5" x14ac:dyDescent="0.25">
      <c r="A2" s="5"/>
      <c r="J2" s="6"/>
    </row>
    <row r="3" spans="1:27" ht="15.5" x14ac:dyDescent="0.25">
      <c r="A3" s="7" t="s">
        <v>1</v>
      </c>
      <c r="B3" s="8" t="s">
        <v>50</v>
      </c>
      <c r="C3" s="49"/>
      <c r="D3" s="49"/>
      <c r="E3" s="49"/>
      <c r="F3" s="49"/>
      <c r="G3" s="49"/>
      <c r="H3" s="49"/>
      <c r="I3" s="49"/>
      <c r="J3" s="1"/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  <c r="R3" s="3" t="s">
        <v>7</v>
      </c>
      <c r="T3" s="3" t="s">
        <v>8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</row>
    <row r="4" spans="1:27" ht="15.5" x14ac:dyDescent="0.25">
      <c r="A4" s="9" t="s">
        <v>54</v>
      </c>
      <c r="B4" s="8" t="s">
        <v>9</v>
      </c>
      <c r="C4" s="10"/>
      <c r="J4" s="1"/>
      <c r="M4" s="3">
        <v>2020</v>
      </c>
      <c r="N4" s="11" t="s">
        <v>10</v>
      </c>
      <c r="O4" s="3" t="s">
        <v>11</v>
      </c>
      <c r="P4" s="12" t="str">
        <f>CONCATENATE(N4," / ",$M$4)</f>
        <v>01 / 2020</v>
      </c>
      <c r="Q4" s="13">
        <v>21</v>
      </c>
      <c r="R4" s="3">
        <f t="shared" ref="R4:R10" si="0">Q4*8</f>
        <v>168</v>
      </c>
      <c r="T4" s="3" t="s">
        <v>12</v>
      </c>
      <c r="V4" s="2">
        <v>10</v>
      </c>
      <c r="W4" s="2">
        <v>90</v>
      </c>
      <c r="X4" s="2">
        <v>20</v>
      </c>
      <c r="Y4" s="2">
        <v>180</v>
      </c>
      <c r="Z4" s="2">
        <v>20</v>
      </c>
      <c r="AA4" s="2">
        <v>270</v>
      </c>
    </row>
    <row r="5" spans="1:27" ht="14" x14ac:dyDescent="0.25">
      <c r="B5" s="8" t="s">
        <v>13</v>
      </c>
      <c r="C5" s="50"/>
      <c r="D5" s="50"/>
      <c r="E5" s="50"/>
      <c r="F5" s="50"/>
      <c r="G5" s="50"/>
      <c r="H5" s="50"/>
      <c r="I5" s="50"/>
      <c r="J5" s="1"/>
      <c r="N5" s="11" t="s">
        <v>14</v>
      </c>
      <c r="O5" s="3" t="s">
        <v>15</v>
      </c>
      <c r="P5" s="12" t="str">
        <f t="shared" ref="P5:P15" si="1">CONCATENATE(N5," / ",$M$4)</f>
        <v>02 / 2020</v>
      </c>
      <c r="Q5" s="13">
        <v>20</v>
      </c>
      <c r="R5" s="3">
        <f t="shared" si="0"/>
        <v>160</v>
      </c>
      <c r="V5" s="2">
        <v>20</v>
      </c>
      <c r="W5" s="2">
        <v>150</v>
      </c>
      <c r="X5" s="2">
        <v>40</v>
      </c>
      <c r="Y5" s="2">
        <v>300</v>
      </c>
      <c r="Z5" s="2">
        <v>40</v>
      </c>
      <c r="AA5" s="2">
        <v>450</v>
      </c>
    </row>
    <row r="6" spans="1:27" s="3" customFormat="1" ht="5.5" x14ac:dyDescent="0.25">
      <c r="B6" s="5"/>
      <c r="J6" s="6"/>
      <c r="N6" s="11" t="s">
        <v>16</v>
      </c>
      <c r="O6" s="3" t="s">
        <v>17</v>
      </c>
      <c r="P6" s="12" t="str">
        <f t="shared" si="1"/>
        <v>03 / 2020</v>
      </c>
      <c r="Q6" s="13">
        <v>22</v>
      </c>
      <c r="R6" s="3">
        <f t="shared" si="0"/>
        <v>176</v>
      </c>
      <c r="T6" s="46" t="s">
        <v>58</v>
      </c>
      <c r="V6" s="3">
        <v>30</v>
      </c>
      <c r="W6" s="3">
        <v>210</v>
      </c>
      <c r="X6" s="3">
        <v>60</v>
      </c>
      <c r="Y6" s="3">
        <v>420</v>
      </c>
      <c r="Z6" s="3">
        <v>60</v>
      </c>
      <c r="AA6" s="3">
        <v>630</v>
      </c>
    </row>
    <row r="7" spans="1:27" s="14" customFormat="1" ht="14" x14ac:dyDescent="0.25">
      <c r="A7" s="16"/>
      <c r="B7" s="38" t="s">
        <v>20</v>
      </c>
      <c r="C7" s="51"/>
      <c r="D7" s="51"/>
      <c r="E7" s="38" t="s">
        <v>21</v>
      </c>
      <c r="F7" s="39"/>
      <c r="G7" s="38" t="s">
        <v>22</v>
      </c>
      <c r="H7" s="40"/>
      <c r="I7" s="16"/>
      <c r="J7" s="17"/>
      <c r="K7" s="17"/>
      <c r="L7" s="17"/>
      <c r="M7" s="3"/>
      <c r="N7" s="11" t="s">
        <v>18</v>
      </c>
      <c r="O7" s="3" t="s">
        <v>19</v>
      </c>
      <c r="P7" s="12" t="str">
        <f t="shared" si="1"/>
        <v>04 / 2020</v>
      </c>
      <c r="Q7" s="13">
        <v>20</v>
      </c>
      <c r="R7" s="3">
        <f t="shared" si="0"/>
        <v>160</v>
      </c>
      <c r="S7" s="3"/>
      <c r="T7" s="46" t="s">
        <v>59</v>
      </c>
      <c r="U7" s="3"/>
      <c r="V7" s="14">
        <v>40</v>
      </c>
      <c r="W7" s="14">
        <v>270</v>
      </c>
      <c r="X7" s="14">
        <v>80</v>
      </c>
      <c r="Y7" s="14">
        <v>540</v>
      </c>
      <c r="Z7" s="14">
        <v>80</v>
      </c>
      <c r="AA7" s="14">
        <v>810</v>
      </c>
    </row>
    <row r="8" spans="1:27" s="16" customFormat="1" ht="10.5" x14ac:dyDescent="0.25">
      <c r="A8" s="3"/>
      <c r="B8" s="5"/>
      <c r="C8" s="3"/>
      <c r="D8" s="3"/>
      <c r="E8" s="3"/>
      <c r="F8" s="3"/>
      <c r="G8" s="3"/>
      <c r="H8" s="3"/>
      <c r="I8" s="3"/>
      <c r="J8" s="6"/>
      <c r="M8" s="3"/>
      <c r="N8" s="11" t="s">
        <v>23</v>
      </c>
      <c r="O8" s="3" t="s">
        <v>24</v>
      </c>
      <c r="P8" s="12" t="str">
        <f t="shared" si="1"/>
        <v>05 / 2020</v>
      </c>
      <c r="Q8" s="13">
        <v>19</v>
      </c>
      <c r="R8" s="3">
        <f t="shared" si="0"/>
        <v>152</v>
      </c>
      <c r="S8" s="3"/>
      <c r="T8" s="46" t="s">
        <v>60</v>
      </c>
      <c r="U8" s="3"/>
      <c r="V8" s="18" t="s">
        <v>25</v>
      </c>
      <c r="W8" s="18" t="s">
        <v>26</v>
      </c>
      <c r="X8" s="13" t="s">
        <v>25</v>
      </c>
      <c r="Y8" s="13" t="s">
        <v>26</v>
      </c>
      <c r="Z8" s="13" t="s">
        <v>25</v>
      </c>
      <c r="AA8" s="13" t="s">
        <v>26</v>
      </c>
    </row>
    <row r="9" spans="1:27" s="3" customFormat="1" ht="15.5" x14ac:dyDescent="0.25">
      <c r="A9" s="16"/>
      <c r="B9" s="19" t="s">
        <v>29</v>
      </c>
      <c r="C9" s="52"/>
      <c r="D9" s="52"/>
      <c r="E9" s="16"/>
      <c r="F9" s="16"/>
      <c r="G9" s="16"/>
      <c r="H9" s="16"/>
      <c r="I9" s="16"/>
      <c r="J9" s="17"/>
      <c r="N9" s="11" t="s">
        <v>27</v>
      </c>
      <c r="O9" s="3" t="s">
        <v>28</v>
      </c>
      <c r="P9" s="12" t="str">
        <f t="shared" si="1"/>
        <v>06 / 2020</v>
      </c>
      <c r="Q9" s="13">
        <v>22</v>
      </c>
      <c r="R9" s="3">
        <f t="shared" si="0"/>
        <v>176</v>
      </c>
      <c r="T9" s="46" t="s">
        <v>61</v>
      </c>
    </row>
    <row r="10" spans="1:27" s="16" customFormat="1" ht="10.5" x14ac:dyDescent="0.25">
      <c r="A10" s="3"/>
      <c r="B10" s="5"/>
      <c r="C10" s="3"/>
      <c r="D10" s="3"/>
      <c r="E10" s="3"/>
      <c r="F10" s="3"/>
      <c r="G10" s="3"/>
      <c r="H10" s="3"/>
      <c r="I10" s="3"/>
      <c r="J10" s="6"/>
      <c r="M10" s="3"/>
      <c r="N10" s="11" t="s">
        <v>30</v>
      </c>
      <c r="O10" s="3" t="s">
        <v>31</v>
      </c>
      <c r="P10" s="12" t="str">
        <f t="shared" si="1"/>
        <v>07 / 2020</v>
      </c>
      <c r="Q10" s="13">
        <v>23</v>
      </c>
      <c r="R10" s="3">
        <f t="shared" si="0"/>
        <v>184</v>
      </c>
      <c r="S10" s="3"/>
      <c r="T10" s="46" t="s">
        <v>62</v>
      </c>
      <c r="U10" s="3"/>
    </row>
    <row r="11" spans="1:27" s="3" customFormat="1" ht="14" x14ac:dyDescent="0.25">
      <c r="A11" s="14"/>
      <c r="B11" s="20" t="s">
        <v>34</v>
      </c>
      <c r="C11" s="41" t="s">
        <v>56</v>
      </c>
      <c r="D11" s="21"/>
      <c r="E11" s="21"/>
      <c r="F11" s="14"/>
      <c r="G11" s="14"/>
      <c r="H11" s="14"/>
      <c r="I11" s="14"/>
      <c r="J11" s="15"/>
      <c r="N11" s="11" t="s">
        <v>32</v>
      </c>
      <c r="O11" s="3" t="s">
        <v>33</v>
      </c>
      <c r="P11" s="12" t="str">
        <f t="shared" si="1"/>
        <v>08 / 2020</v>
      </c>
      <c r="Q11" s="13">
        <v>21</v>
      </c>
      <c r="R11" s="3">
        <f>Q11*8</f>
        <v>168</v>
      </c>
      <c r="T11" s="46" t="s">
        <v>55</v>
      </c>
    </row>
    <row r="12" spans="1:27" s="14" customFormat="1" ht="14" x14ac:dyDescent="0.25">
      <c r="A12" s="3"/>
      <c r="B12" s="22"/>
      <c r="C12" s="23"/>
      <c r="D12" s="22"/>
      <c r="E12" s="22"/>
      <c r="F12" s="22"/>
      <c r="G12" s="3"/>
      <c r="H12" s="3"/>
      <c r="I12" s="3"/>
      <c r="J12" s="6"/>
      <c r="M12" s="3"/>
      <c r="N12" s="11" t="s">
        <v>35</v>
      </c>
      <c r="O12" s="3" t="s">
        <v>36</v>
      </c>
      <c r="P12" s="12" t="str">
        <f t="shared" si="1"/>
        <v>09 / 2020</v>
      </c>
      <c r="Q12" s="13">
        <v>20</v>
      </c>
      <c r="R12" s="3">
        <f>Q12*8</f>
        <v>160</v>
      </c>
      <c r="S12" s="3"/>
      <c r="U12" s="3"/>
    </row>
    <row r="13" spans="1:27" s="3" customFormat="1" ht="41.25" customHeight="1" x14ac:dyDescent="0.25">
      <c r="A13" s="2"/>
      <c r="B13" s="20" t="s">
        <v>39</v>
      </c>
      <c r="C13" s="47"/>
      <c r="D13" s="47"/>
      <c r="E13" s="47"/>
      <c r="F13" s="47"/>
      <c r="G13" s="47"/>
      <c r="H13" s="47"/>
      <c r="I13" s="47"/>
      <c r="J13" s="1"/>
      <c r="N13" s="11" t="s">
        <v>37</v>
      </c>
      <c r="O13" s="3" t="s">
        <v>38</v>
      </c>
      <c r="P13" s="12" t="str">
        <f t="shared" si="1"/>
        <v>10 / 2020</v>
      </c>
      <c r="Q13" s="13">
        <v>22</v>
      </c>
      <c r="R13" s="3">
        <f>Q13*8</f>
        <v>176</v>
      </c>
      <c r="T13" s="45"/>
    </row>
    <row r="14" spans="1:27" x14ac:dyDescent="0.25">
      <c r="A14" s="3"/>
      <c r="B14" s="22"/>
      <c r="C14" s="24"/>
      <c r="D14" s="22"/>
      <c r="E14" s="22"/>
      <c r="F14" s="22"/>
      <c r="G14" s="3"/>
      <c r="H14" s="3"/>
      <c r="I14" s="3"/>
      <c r="J14" s="6"/>
      <c r="N14" s="11" t="s">
        <v>40</v>
      </c>
      <c r="O14" s="3" t="s">
        <v>41</v>
      </c>
      <c r="P14" s="12" t="str">
        <f t="shared" si="1"/>
        <v>11 / 2020</v>
      </c>
      <c r="Q14" s="13">
        <v>20</v>
      </c>
      <c r="R14" s="3">
        <f>Q14*8</f>
        <v>160</v>
      </c>
    </row>
    <row r="15" spans="1:27" s="3" customFormat="1" ht="28" x14ac:dyDescent="0.25">
      <c r="A15" s="2"/>
      <c r="B15" s="25" t="s">
        <v>44</v>
      </c>
      <c r="C15" s="42"/>
      <c r="D15" s="26"/>
      <c r="E15" s="26"/>
      <c r="F15" s="54" t="s">
        <v>45</v>
      </c>
      <c r="G15" s="54"/>
      <c r="H15" s="55"/>
      <c r="I15" s="55"/>
      <c r="J15" s="1"/>
      <c r="N15" s="11" t="s">
        <v>42</v>
      </c>
      <c r="O15" s="3" t="s">
        <v>43</v>
      </c>
      <c r="P15" s="12" t="str">
        <f t="shared" si="1"/>
        <v>12 / 2020</v>
      </c>
      <c r="Q15" s="13">
        <v>21</v>
      </c>
      <c r="R15" s="3">
        <f>Q15*8</f>
        <v>168</v>
      </c>
      <c r="T15" s="45"/>
    </row>
    <row r="16" spans="1:27" x14ac:dyDescent="0.25">
      <c r="A16" s="3"/>
      <c r="B16" s="22"/>
      <c r="C16" s="24"/>
      <c r="D16" s="22"/>
      <c r="E16" s="22"/>
      <c r="F16" s="3"/>
      <c r="G16" s="3"/>
      <c r="H16" s="3"/>
      <c r="I16" s="3"/>
      <c r="J16" s="6"/>
      <c r="M16" s="3">
        <v>2021</v>
      </c>
      <c r="N16" s="11" t="s">
        <v>10</v>
      </c>
      <c r="O16" s="3" t="s">
        <v>11</v>
      </c>
      <c r="P16" s="12" t="str">
        <f>CONCATENATE(N16," / ",$M$16)</f>
        <v>01 / 2021</v>
      </c>
      <c r="Q16" s="13"/>
    </row>
    <row r="17" spans="1:21" s="3" customFormat="1" ht="28.5" customHeight="1" x14ac:dyDescent="0.3">
      <c r="A17" s="14"/>
      <c r="B17" s="27" t="s">
        <v>46</v>
      </c>
      <c r="C17" s="28" t="str">
        <f>IF(AND(C15&lt;&gt;"",H15&lt;&gt;""),C15-H15,"")</f>
        <v/>
      </c>
      <c r="D17" s="14"/>
      <c r="E17" s="14"/>
      <c r="F17" s="54" t="s">
        <v>53</v>
      </c>
      <c r="G17" s="54"/>
      <c r="H17" s="55"/>
      <c r="I17" s="55"/>
      <c r="J17" s="15"/>
      <c r="N17" s="11" t="s">
        <v>14</v>
      </c>
      <c r="O17" s="3" t="s">
        <v>15</v>
      </c>
      <c r="P17" s="12" t="str">
        <f t="shared" ref="P17:P18" si="2">CONCATENATE(N17," / ",$M$16)</f>
        <v>02 / 2021</v>
      </c>
      <c r="Q17" s="13"/>
    </row>
    <row r="18" spans="1:21" s="14" customFormat="1" ht="14" x14ac:dyDescent="0.25">
      <c r="A18" s="3"/>
      <c r="B18" s="22"/>
      <c r="C18" s="44">
        <f>IF(C15&lt;&gt;"",((C15-H15)/C15)*100,0)</f>
        <v>0</v>
      </c>
      <c r="D18" s="3"/>
      <c r="E18" s="3"/>
      <c r="F18" s="22"/>
      <c r="G18" s="3"/>
      <c r="H18" s="31"/>
      <c r="I18" s="3"/>
      <c r="J18" s="6"/>
      <c r="M18" s="3"/>
      <c r="N18" s="11" t="s">
        <v>16</v>
      </c>
      <c r="O18" s="3" t="s">
        <v>17</v>
      </c>
      <c r="P18" s="12" t="str">
        <f t="shared" si="2"/>
        <v>03 / 2021</v>
      </c>
      <c r="Q18" s="13"/>
      <c r="R18" s="3"/>
      <c r="S18" s="3"/>
      <c r="T18" s="3"/>
      <c r="U18" s="3"/>
    </row>
    <row r="19" spans="1:21" s="3" customFormat="1" ht="14" x14ac:dyDescent="0.3">
      <c r="A19" s="2"/>
      <c r="B19" s="25" t="s">
        <v>48</v>
      </c>
      <c r="C19" s="32" t="str">
        <f>IF(AND(C17&lt;&gt;"",H17&lt;&gt;""),IF(VLOOKUP($H$19,$Z$3:$AA$7,2,FALSE)-H17&lt;0,0,VLOOKUP($H$19,$Z$3:$AA$7,2,FALSE)-H17),"")</f>
        <v/>
      </c>
      <c r="D19" s="33"/>
      <c r="E19" s="33"/>
      <c r="F19" s="34"/>
      <c r="G19" s="29" t="s">
        <v>47</v>
      </c>
      <c r="H19" s="30" t="str">
        <f>IF(C17&lt;&gt;"",IF(C18&gt;=20,IF(C18&gt;=40,IF(C18&gt;=60,IF(C18&gt;=80,80,60),40),20)),"")</f>
        <v/>
      </c>
      <c r="I19" s="8" t="s">
        <v>25</v>
      </c>
      <c r="J19" s="2"/>
      <c r="N19" s="11"/>
      <c r="P19" s="12"/>
      <c r="Q19" s="13"/>
    </row>
    <row r="20" spans="1:21" ht="82.5" customHeight="1" x14ac:dyDescent="0.3">
      <c r="A20" s="3"/>
      <c r="B20" s="53" t="s">
        <v>57</v>
      </c>
      <c r="C20" s="53"/>
      <c r="D20" s="53"/>
      <c r="E20" s="53"/>
      <c r="F20" s="53"/>
      <c r="G20" s="53"/>
      <c r="H20" s="53"/>
      <c r="I20" s="53"/>
      <c r="J20" s="3"/>
      <c r="L20" s="35"/>
      <c r="M20" s="2"/>
      <c r="N20" s="36"/>
      <c r="O20" s="37"/>
      <c r="P20" s="2"/>
      <c r="Q20" s="2"/>
      <c r="R20" s="2"/>
      <c r="S20" s="2"/>
      <c r="T20" s="2"/>
      <c r="U20" s="2"/>
    </row>
    <row r="21" spans="1:21" s="3" customFormat="1" ht="13" hidden="1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L21" s="11"/>
      <c r="N21" s="12"/>
      <c r="O21" s="13"/>
    </row>
    <row r="22" spans="1:21" ht="13" hidden="1" customHeight="1" x14ac:dyDescent="0.25"/>
    <row r="23" spans="1:21" ht="13" hidden="1" customHeight="1" x14ac:dyDescent="0.25"/>
    <row r="24" spans="1:21" hidden="1" x14ac:dyDescent="0.25"/>
    <row r="25" spans="1:21" hidden="1" x14ac:dyDescent="0.25"/>
    <row r="26" spans="1:21" hidden="1" x14ac:dyDescent="0.25"/>
    <row r="27" spans="1:21" hidden="1" x14ac:dyDescent="0.25"/>
    <row r="28" spans="1:21" hidden="1" x14ac:dyDescent="0.25"/>
    <row r="29" spans="1:21" hidden="1" x14ac:dyDescent="0.25"/>
    <row r="30" spans="1:21" hidden="1" x14ac:dyDescent="0.25"/>
    <row r="31" spans="1:21" hidden="1" x14ac:dyDescent="0.25"/>
    <row r="32" spans="1:2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</sheetData>
  <sheetProtection password="C642" sheet="1" objects="1" scenarios="1" selectLockedCells="1"/>
  <mergeCells count="11">
    <mergeCell ref="B20:I20"/>
    <mergeCell ref="F17:G17"/>
    <mergeCell ref="H17:I17"/>
    <mergeCell ref="F15:G15"/>
    <mergeCell ref="H15:I15"/>
    <mergeCell ref="C13:I13"/>
    <mergeCell ref="A1:I1"/>
    <mergeCell ref="C3:I3"/>
    <mergeCell ref="C5:I5"/>
    <mergeCell ref="C7:D7"/>
    <mergeCell ref="C9:D9"/>
  </mergeCells>
  <conditionalFormatting sqref="C5:I5 C4 C3:I3">
    <cfRule type="cellIs" dxfId="4" priority="15" operator="equal">
      <formula>""</formula>
    </cfRule>
  </conditionalFormatting>
  <conditionalFormatting sqref="C9:D9 C15 H15 C7 F7 H7">
    <cfRule type="cellIs" dxfId="3" priority="14" operator="equal">
      <formula>""</formula>
    </cfRule>
  </conditionalFormatting>
  <conditionalFormatting sqref="C13:I13">
    <cfRule type="expression" dxfId="2" priority="13">
      <formula>$C$13=""</formula>
    </cfRule>
  </conditionalFormatting>
  <conditionalFormatting sqref="B7 E7 G7">
    <cfRule type="expression" dxfId="1" priority="2">
      <formula>#REF!="Áno"</formula>
    </cfRule>
  </conditionalFormatting>
  <conditionalFormatting sqref="H17">
    <cfRule type="cellIs" dxfId="0" priority="1" operator="equal">
      <formula>""</formula>
    </cfRule>
  </conditionalFormatting>
  <dataValidations count="9">
    <dataValidation type="decimal" operator="greaterThanOrEqual" allowBlank="1" showErrorMessage="1" error="má byť &gt;=0" prompt="uvádzať na 2 desatinné miesta" sqref="H15:I15 H17:I17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H19 C17:C18"/>
    <dataValidation type="decimal" operator="greaterThan" allowBlank="1" showErrorMessage="1" error="má byť &gt;0" prompt="uvádzať na 2 desatinné miesta" sqref="C15">
      <formula1>0</formula1>
    </dataValidation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  <dataValidation type="list" allowBlank="1" showInputMessage="1" showErrorMessage="1" error="vyberte zo zoznamu" prompt="stlačte tlačidlo vpravo vedľa bunky na rozbalenie ponuky" sqref="C13:I13">
      <formula1>$T$6:$T$11</formula1>
    </dataValidation>
  </dataValidations>
  <pageMargins left="0.39370078740157483" right="0.39370078740157483" top="0.59055118110236227" bottom="0.51181102362204722" header="0.51181102362204722" footer="0.39370078740157483"/>
  <pageSetup paperSize="9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Form-P54-op2</vt:lpstr>
      <vt:lpstr>'Form-P54-op2'!Oblasť_tlače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Straka Lubomir</cp:lastModifiedBy>
  <cp:lastPrinted>2021-11-29T13:57:51Z</cp:lastPrinted>
  <dcterms:created xsi:type="dcterms:W3CDTF">2020-04-07T06:57:18Z</dcterms:created>
  <dcterms:modified xsi:type="dcterms:W3CDTF">2021-11-29T14:26:52Z</dcterms:modified>
</cp:coreProperties>
</file>